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3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ylfas\AppData\Local\Microsoft\Windows\INetCache\Content.Outlook\QOU1HDVK\"/>
    </mc:Choice>
  </mc:AlternateContent>
  <xr:revisionPtr revIDLastSave="4" documentId="8_{D131F0B9-BAE1-4FF4-BD69-2191E88E1870}" xr6:coauthVersionLast="47" xr6:coauthVersionMax="47" xr10:uidLastSave="{637026DB-94EC-4153-AAD3-C5EE279E88A1}"/>
  <bookViews>
    <workbookView xWindow="-108" yWindow="-108" windowWidth="30936" windowHeight="16776" tabRatio="500" firstSheet="2" activeTab="2" xr2:uid="{00000000-000D-0000-FFFF-FFFF00000000}"/>
  </bookViews>
  <sheets>
    <sheet name="Consolidated Financial Statemen" sheetId="1" r:id="rId1"/>
    <sheet name="Consolidated Statements of Prof" sheetId="2" r:id="rId2"/>
    <sheet name="Consolidated Statements of Fina" sheetId="3" r:id="rId3"/>
    <sheet name="Consolidated Statements of F(1)" sheetId="4" r:id="rId4"/>
    <sheet name="Consolidated Statements of Cash" sheetId="5" r:id="rId5"/>
  </sheets>
  <calcPr calcId="191028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8" i="5" l="1"/>
  <c r="C38" i="5"/>
  <c r="E32" i="5"/>
  <c r="C32" i="5"/>
  <c r="E13" i="5"/>
  <c r="E23" i="5" s="1"/>
  <c r="E27" i="5" s="1"/>
  <c r="C13" i="5"/>
  <c r="C23" i="5" s="1"/>
  <c r="C27" i="5" s="1"/>
  <c r="E17" i="2"/>
  <c r="E21" i="2" s="1"/>
  <c r="C17" i="2"/>
  <c r="C21" i="2" s="1"/>
  <c r="E14" i="2"/>
  <c r="C14" i="2"/>
  <c r="E10" i="2"/>
  <c r="C10" i="2"/>
  <c r="E19" i="3"/>
  <c r="C19" i="3"/>
  <c r="E11" i="3"/>
  <c r="E20" i="3" s="1"/>
  <c r="C11" i="3"/>
  <c r="E25" i="4"/>
  <c r="C25" i="4"/>
  <c r="E16" i="4"/>
  <c r="C16" i="4"/>
  <c r="C26" i="4" s="1"/>
  <c r="C27" i="4" s="1"/>
  <c r="E9" i="4"/>
  <c r="C9" i="4"/>
  <c r="C39" i="5" l="1"/>
  <c r="C42" i="5" s="1"/>
  <c r="E39" i="5"/>
  <c r="E42" i="5" s="1"/>
  <c r="E26" i="4"/>
  <c r="E27" i="4" s="1"/>
  <c r="C20" i="3"/>
</calcChain>
</file>

<file path=xl/sharedStrings.xml><?xml version="1.0" encoding="utf-8"?>
<sst xmlns="http://schemas.openxmlformats.org/spreadsheetml/2006/main" count="116" uniqueCount="104">
  <si>
    <t>Unaudited Condensed Consolidated Interim Statements of Profit or Loss and Other Comprehensive Income or Loss for the three months ended 31 March 2026 and 2025</t>
  </si>
  <si>
    <t>USD in thousands, except for per share amounts</t>
  </si>
  <si>
    <t>Three months ended 31 March 2026</t>
  </si>
  <si>
    <t>Three months ended 31 March 2025</t>
  </si>
  <si>
    <t>Product and service revenue</t>
  </si>
  <si>
    <t>License and other revenue</t>
  </si>
  <si>
    <t>Other income</t>
  </si>
  <si>
    <t>Cost of product and service revenue</t>
  </si>
  <si>
    <t>Research and development expenses</t>
  </si>
  <si>
    <t>General and administrative expenses</t>
  </si>
  <si>
    <t>Operating profit</t>
  </si>
  <si>
    <t>Finance income</t>
  </si>
  <si>
    <t>Finance costs</t>
  </si>
  <si>
    <t>Exchange rate differences</t>
  </si>
  <si>
    <t>Non-operating profit (loss) / profit</t>
  </si>
  <si>
    <t>Profit before taxes</t>
  </si>
  <si>
    <t>Income tax benefit</t>
  </si>
  <si>
    <t>Profit for the period</t>
  </si>
  <si>
    <t>Other comprehensive (loss) / profit</t>
  </si>
  <si>
    <t>Item that will be reclassified to profit or loss in subsequent periods:</t>
  </si>
  <si>
    <t>Exchange rate differences on translation of foreign operations</t>
  </si>
  <si>
    <t>Total comprehensive profit</t>
  </si>
  <si>
    <t>Profit per share</t>
  </si>
  <si>
    <t>Basic profit for the year per share</t>
  </si>
  <si>
    <t>Diluted profit for the year per share</t>
  </si>
  <si>
    <t>Unaudited Condensed Consolidated Interim Statements of Financial Position as of 31 March 2026 and 31 December 2025</t>
  </si>
  <si>
    <t xml:space="preserve">USD in thousands </t>
  </si>
  <si>
    <t>Non-current assets</t>
  </si>
  <si>
    <t>Property, plant and equipment</t>
  </si>
  <si>
    <t>Right-of-use assets</t>
  </si>
  <si>
    <t>Goodwill</t>
  </si>
  <si>
    <t>Other intangible assets</t>
  </si>
  <si>
    <t>Contract assets</t>
  </si>
  <si>
    <t>Other long-term assets</t>
  </si>
  <si>
    <t>Deferred tax assets</t>
  </si>
  <si>
    <t>Total non-current assets</t>
  </si>
  <si>
    <t>Current assets</t>
  </si>
  <si>
    <t>Inventories</t>
  </si>
  <si>
    <t>Trade receivables</t>
  </si>
  <si>
    <t>Other current assets</t>
  </si>
  <si>
    <t>Receivables from related parties</t>
  </si>
  <si>
    <t>Cash and cash equivalents</t>
  </si>
  <si>
    <t>Total current assets</t>
  </si>
  <si>
    <t>Total assets</t>
  </si>
  <si>
    <t>Equity</t>
  </si>
  <si>
    <t>Share capital</t>
  </si>
  <si>
    <t>Share premium</t>
  </si>
  <si>
    <t>Other reserves</t>
  </si>
  <si>
    <t>Translation reserve</t>
  </si>
  <si>
    <t>Accumulated deficit</t>
  </si>
  <si>
    <t>Total equity</t>
  </si>
  <si>
    <t>Non-current liabilities</t>
  </si>
  <si>
    <t>Borrowings</t>
  </si>
  <si>
    <t>Derivative financial liabilities</t>
  </si>
  <si>
    <t>Lease liabilities</t>
  </si>
  <si>
    <t>Contract liabilities</t>
  </si>
  <si>
    <t>Deferred tax liability</t>
  </si>
  <si>
    <t>Total non-current liabilities</t>
  </si>
  <si>
    <t>Current liabilities</t>
  </si>
  <si>
    <t>Trade and other payables</t>
  </si>
  <si>
    <t>Current maturities of borrowings</t>
  </si>
  <si>
    <t>Liabilities to related parties</t>
  </si>
  <si>
    <t>Taxes payable</t>
  </si>
  <si>
    <t>Other current liabilities</t>
  </si>
  <si>
    <t>Total current liabilities</t>
  </si>
  <si>
    <t>Total liabilities</t>
  </si>
  <si>
    <t>Total equity and liabilities</t>
  </si>
  <si>
    <t>Unaudited Condensed Consolidated Interim Statements of Cash Flows for the three months ended 31 March 2026 and 2025</t>
  </si>
  <si>
    <t>Cash flows from operating activities</t>
  </si>
  <si>
    <t>Adjustments for non-cash items:</t>
  </si>
  <si>
    <t>Depreciation, amortization and impairment</t>
  </si>
  <si>
    <t>Change in inventory reserves</t>
  </si>
  <si>
    <t>Share-based payments</t>
  </si>
  <si>
    <t>Exchange rate difference</t>
  </si>
  <si>
    <t>Operating cash flow before movement in working capital</t>
  </si>
  <si>
    <t>(Increase) in inventories</t>
  </si>
  <si>
    <t>Decrease in trade receivables</t>
  </si>
  <si>
    <t>(Increase) in receivables with related parties</t>
  </si>
  <si>
    <t>(Increase) / decrease in contract assets</t>
  </si>
  <si>
    <t>(Increase) in other assets</t>
  </si>
  <si>
    <t>(Decrease) / increase in trade and other payables</t>
  </si>
  <si>
    <t>(Decrease) in contract liabilities</t>
  </si>
  <si>
    <t>(Decrease) in liabilities with related parties</t>
  </si>
  <si>
    <t>(Decrease) in other liabilities</t>
  </si>
  <si>
    <t>Cash (used in) / from operations</t>
  </si>
  <si>
    <t>Interest received</t>
  </si>
  <si>
    <t>Interest paid</t>
  </si>
  <si>
    <t>Income tax paid</t>
  </si>
  <si>
    <t>Net cash (used in) / provided by operating activities</t>
  </si>
  <si>
    <t>Cash flows from investing activities</t>
  </si>
  <si>
    <t>Acquisition of property, plant and equipment</t>
  </si>
  <si>
    <t>Acquisition of intangible assets</t>
  </si>
  <si>
    <t>Proceeds from the sale in joint venture</t>
  </si>
  <si>
    <t>Net cash used in investing activities</t>
  </si>
  <si>
    <t>Cash flows from financing activities</t>
  </si>
  <si>
    <t>Repayments of borrowings</t>
  </si>
  <si>
    <t>Repayments of principal portion of lease liabilities</t>
  </si>
  <si>
    <t>Proceeds from new borrowings</t>
  </si>
  <si>
    <t>Transaction cost from new borrowings</t>
  </si>
  <si>
    <t>Net cash used in financing activities</t>
  </si>
  <si>
    <t>(Decrease) in cash and cash equivalents</t>
  </si>
  <si>
    <t>Cash and cash equivalents at the beginning of the year</t>
  </si>
  <si>
    <t>Effect of movements in exchange rates on cash held</t>
  </si>
  <si>
    <t>Cash and cash equivalents at the end of the 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</si>
</sst>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\ mmmm\ \_x000a_yyyy"/>
    <numFmt numFmtId="165" formatCode="* #,##0,;* \(#,##0,\);* &quot;—&quot;;_(@_)"/>
    <numFmt numFmtId="166" formatCode="* #,##0.00;* \(#,##0.00\);* &quot;—&quot;;_(@_)"/>
    <numFmt numFmtId="167" formatCode="#0.#######################;&quot;-&quot;#0.#######################;#0.#######################;_(@_)"/>
  </numFmts>
  <fonts count="14">
    <font>
      <sz val="10"/>
      <name val="Arial"/>
    </font>
    <font>
      <sz val="10"/>
      <color rgb="FF000000"/>
      <name val="Times New Roman"/>
    </font>
    <font>
      <b/>
      <sz val="18"/>
      <color rgb="FF000000"/>
      <name val="Arial"/>
    </font>
    <font>
      <b/>
      <sz val="16"/>
      <color rgb="FF000000"/>
      <name val="Arial"/>
    </font>
    <font>
      <sz val="14"/>
      <color rgb="FF000000"/>
      <name val="Arial"/>
    </font>
    <font>
      <i/>
      <sz val="8"/>
      <color rgb="FF000000"/>
      <name val="Times New Roman"/>
    </font>
    <font>
      <b/>
      <sz val="8"/>
      <color rgb="FF000000"/>
      <name val="Times New Roman"/>
    </font>
    <font>
      <b/>
      <sz val="10"/>
      <color rgb="FF000000"/>
      <name val="Times New Roman"/>
    </font>
    <font>
      <i/>
      <sz val="10"/>
      <color rgb="FF000000"/>
      <name val="Times New Roman"/>
    </font>
    <font>
      <sz val="9"/>
      <color rgb="FF000000"/>
      <name val="Times New Roman"/>
    </font>
    <font>
      <b/>
      <sz val="9"/>
      <color rgb="FF000000"/>
      <name val="Times New Roman"/>
    </font>
    <font>
      <i/>
      <sz val="10"/>
      <name val="Arial"/>
      <family val="2"/>
    </font>
    <font>
      <i/>
      <sz val="8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</borders>
  <cellStyleXfs count="6">
    <xf numFmtId="0" fontId="0" fillId="0" borderId="0"/>
    <xf numFmtId="0" fontId="1" fillId="0" borderId="0" applyBorder="0">
      <alignment wrapText="1"/>
    </xf>
    <xf numFmtId="0" fontId="1" fillId="0" borderId="0" applyBorder="0">
      <alignment wrapText="1"/>
    </xf>
    <xf numFmtId="0" fontId="2" fillId="0" borderId="0" applyBorder="0">
      <alignment wrapText="1"/>
    </xf>
    <xf numFmtId="0" fontId="3" fillId="0" borderId="0" applyBorder="0">
      <alignment wrapText="1"/>
    </xf>
    <xf numFmtId="0" fontId="4" fillId="0" borderId="0" applyBorder="0">
      <alignment wrapText="1"/>
    </xf>
  </cellStyleXfs>
  <cellXfs count="37">
    <xf numFmtId="0" fontId="0" fillId="0" borderId="0" xfId="0"/>
    <xf numFmtId="0" fontId="1" fillId="0" borderId="0" xfId="1">
      <alignment wrapText="1"/>
    </xf>
    <xf numFmtId="0" fontId="5" fillId="0" borderId="0" xfId="0" applyFont="1" applyAlignment="1">
      <alignment wrapText="1"/>
    </xf>
    <xf numFmtId="0" fontId="6" fillId="0" borderId="1" xfId="0" applyFont="1" applyBorder="1" applyAlignment="1">
      <alignment horizontal="center" wrapText="1"/>
    </xf>
    <xf numFmtId="164" fontId="6" fillId="0" borderId="1" xfId="0" applyNumberFormat="1" applyFont="1" applyBorder="1" applyAlignment="1">
      <alignment horizontal="center" wrapText="1"/>
    </xf>
    <xf numFmtId="165" fontId="1" fillId="0" borderId="2" xfId="0" applyNumberFormat="1" applyFont="1" applyBorder="1" applyAlignment="1">
      <alignment wrapText="1"/>
    </xf>
    <xf numFmtId="166" fontId="1" fillId="0" borderId="0" xfId="0" applyNumberFormat="1" applyFont="1" applyAlignment="1">
      <alignment wrapText="1"/>
    </xf>
    <xf numFmtId="165" fontId="1" fillId="0" borderId="0" xfId="0" applyNumberFormat="1" applyFont="1" applyAlignment="1">
      <alignment wrapText="1"/>
    </xf>
    <xf numFmtId="165" fontId="1" fillId="0" borderId="1" xfId="0" applyNumberFormat="1" applyFont="1" applyBorder="1" applyAlignment="1">
      <alignment wrapText="1"/>
    </xf>
    <xf numFmtId="0" fontId="7" fillId="0" borderId="0" xfId="0" applyFont="1" applyAlignment="1">
      <alignment wrapText="1"/>
    </xf>
    <xf numFmtId="165" fontId="1" fillId="0" borderId="3" xfId="0" applyNumberFormat="1" applyFont="1" applyBorder="1" applyAlignment="1">
      <alignment wrapText="1"/>
    </xf>
    <xf numFmtId="165" fontId="1" fillId="0" borderId="4" xfId="0" applyNumberFormat="1" applyFont="1" applyBorder="1" applyAlignment="1">
      <alignment wrapText="1"/>
    </xf>
    <xf numFmtId="0" fontId="1" fillId="0" borderId="5" xfId="0" applyFont="1" applyBorder="1" applyAlignment="1">
      <alignment horizontal="right" wrapText="1"/>
    </xf>
    <xf numFmtId="0" fontId="8" fillId="0" borderId="0" xfId="0" applyFont="1" applyAlignment="1">
      <alignment wrapText="1"/>
    </xf>
    <xf numFmtId="165" fontId="1" fillId="0" borderId="7" xfId="0" applyNumberFormat="1" applyFont="1" applyBorder="1" applyAlignment="1">
      <alignment wrapText="1"/>
    </xf>
    <xf numFmtId="166" fontId="1" fillId="0" borderId="6" xfId="0" applyNumberFormat="1" applyFont="1" applyBorder="1" applyAlignment="1">
      <alignment wrapText="1"/>
    </xf>
    <xf numFmtId="167" fontId="1" fillId="0" borderId="0" xfId="0" applyNumberFormat="1" applyFont="1" applyAlignment="1">
      <alignment wrapText="1"/>
    </xf>
    <xf numFmtId="0" fontId="1" fillId="0" borderId="5" xfId="0" applyFont="1" applyBorder="1" applyAlignment="1">
      <alignment wrapText="1"/>
    </xf>
    <xf numFmtId="0" fontId="6" fillId="0" borderId="0" xfId="0" applyFont="1" applyAlignment="1">
      <alignment horizontal="left" wrapText="1"/>
    </xf>
    <xf numFmtId="0" fontId="1" fillId="0" borderId="0" xfId="0" applyFont="1" applyAlignment="1">
      <alignment horizontal="left" wrapText="1"/>
    </xf>
    <xf numFmtId="0" fontId="7" fillId="0" borderId="0" xfId="0" applyFont="1" applyAlignment="1">
      <alignment horizontal="left" wrapText="1"/>
    </xf>
    <xf numFmtId="0" fontId="1" fillId="0" borderId="2" xfId="0" applyFont="1" applyBorder="1" applyAlignment="1">
      <alignment horizontal="left" wrapText="1"/>
    </xf>
    <xf numFmtId="0" fontId="1" fillId="0" borderId="5" xfId="0" applyFont="1" applyBorder="1" applyAlignment="1">
      <alignment horizontal="left" wrapText="1"/>
    </xf>
    <xf numFmtId="0" fontId="9" fillId="0" borderId="0" xfId="0" applyFont="1" applyAlignment="1">
      <alignment horizontal="left" wrapText="1"/>
    </xf>
    <xf numFmtId="165" fontId="9" fillId="0" borderId="2" xfId="0" applyNumberFormat="1" applyFont="1" applyBorder="1" applyAlignment="1">
      <alignment wrapText="1"/>
    </xf>
    <xf numFmtId="0" fontId="10" fillId="0" borderId="0" xfId="0" applyFont="1" applyAlignment="1">
      <alignment horizontal="left" wrapText="1"/>
    </xf>
    <xf numFmtId="165" fontId="9" fillId="0" borderId="0" xfId="0" applyNumberFormat="1" applyFont="1" applyAlignment="1">
      <alignment wrapText="1"/>
    </xf>
    <xf numFmtId="165" fontId="9" fillId="0" borderId="1" xfId="0" applyNumberFormat="1" applyFont="1" applyBorder="1" applyAlignment="1">
      <alignment wrapText="1"/>
    </xf>
    <xf numFmtId="165" fontId="9" fillId="0" borderId="3" xfId="0" applyNumberFormat="1" applyFont="1" applyBorder="1" applyAlignment="1">
      <alignment wrapText="1"/>
    </xf>
    <xf numFmtId="165" fontId="9" fillId="0" borderId="4" xfId="0" applyNumberFormat="1" applyFont="1" applyBorder="1" applyAlignment="1">
      <alignment wrapText="1"/>
    </xf>
    <xf numFmtId="0" fontId="9" fillId="0" borderId="2" xfId="0" applyFont="1" applyBorder="1" applyAlignment="1">
      <alignment horizontal="left" wrapText="1"/>
    </xf>
    <xf numFmtId="0" fontId="12" fillId="0" borderId="0" xfId="0" applyFont="1"/>
    <xf numFmtId="0" fontId="11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0" fillId="0" borderId="0" xfId="0" applyAlignment="1">
      <alignment vertical="top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left" vertical="top" wrapText="1"/>
    </xf>
  </cellXfs>
  <cellStyles count="6">
    <cellStyle name="Heading 1" xfId="3" xr:uid="{00000000-0005-0000-0000-000003000000}"/>
    <cellStyle name="Heading 2" xfId="4" xr:uid="{00000000-0005-0000-0000-000004000000}"/>
    <cellStyle name="Heading 3" xfId="5" xr:uid="{00000000-0005-0000-0000-000005000000}"/>
    <cellStyle name="Normal" xfId="0" builtinId="0"/>
    <cellStyle name="Normal 2" xfId="2" xr:uid="{00000000-0005-0000-0000-000002000000}"/>
    <cellStyle name="Table (Normal)" xfId="1" xr:uid="{00000000-0005-0000-0000-000001000000}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50"/>
  <sheetViews>
    <sheetView showRuler="0" workbookViewId="0"/>
  </sheetViews>
  <sheetFormatPr defaultColWidth="13.7109375" defaultRowHeight="13.15"/>
  <cols>
    <col min="1" max="1" width="18.5703125" customWidth="1"/>
    <col min="2" max="2" width="12.85546875" customWidth="1"/>
  </cols>
  <sheetData>
    <row r="1" ht="16.7" customHeight="1"/>
    <row r="2" ht="16.7" customHeight="1"/>
    <row r="3" ht="16.7" customHeight="1"/>
    <row r="4" ht="16.7" customHeight="1"/>
    <row r="5" ht="16.7" customHeight="1"/>
    <row r="6" ht="16.7" customHeight="1"/>
    <row r="7" ht="15" customHeight="1"/>
    <row r="8" ht="15" customHeight="1"/>
    <row r="9" ht="15" customHeight="1"/>
    <row r="10" ht="15" customHeight="1"/>
    <row r="11" ht="15" customHeight="1"/>
    <row r="12" ht="15" customHeight="1"/>
    <row r="13" ht="15" customHeight="1"/>
    <row r="14" ht="15" customHeight="1"/>
    <row r="15" ht="15" customHeight="1"/>
    <row r="16" ht="15" customHeight="1"/>
    <row r="17" ht="15" customHeight="1"/>
    <row r="18" ht="15" customHeight="1"/>
    <row r="19" ht="15" customHeight="1"/>
    <row r="20" ht="15" customHeight="1"/>
    <row r="21" ht="15" customHeight="1"/>
    <row r="22" ht="15" customHeight="1"/>
    <row r="23" ht="15" customHeight="1"/>
    <row r="24" ht="15" customHeight="1"/>
    <row r="25" ht="15" customHeight="1"/>
    <row r="26" ht="15" customHeight="1"/>
    <row r="27" ht="15" customHeight="1"/>
    <row r="28" ht="15" customHeight="1"/>
    <row r="29" ht="15" customHeight="1"/>
    <row r="30" ht="15" customHeight="1"/>
    <row r="31" ht="15" customHeight="1"/>
    <row r="32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  <row r="39" ht="15" customHeight="1"/>
    <row r="40" ht="15" customHeight="1"/>
    <row r="41" ht="15" customHeight="1"/>
    <row r="42" ht="15" customHeight="1"/>
    <row r="43" ht="15" customHeight="1"/>
    <row r="44" ht="15" customHeight="1"/>
    <row r="45" ht="15" customHeight="1"/>
    <row r="46" ht="15" customHeight="1"/>
    <row r="47" ht="15" customHeight="1"/>
    <row r="48" ht="15" customHeight="1"/>
    <row r="49" ht="15" customHeight="1"/>
    <row r="50" ht="15" customHeight="1"/>
  </sheetData>
  <pageMargins left="0.75" right="0.75" top="1" bottom="1" header="0.5" footer="0.5"/>
  <customProperties>
    <customPr name="EpmWorksheetKeyString_GUID" r:id="rId1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50"/>
  <sheetViews>
    <sheetView showRuler="0" workbookViewId="0">
      <selection activeCell="E11" sqref="E11"/>
    </sheetView>
  </sheetViews>
  <sheetFormatPr defaultColWidth="13.7109375" defaultRowHeight="13.15"/>
  <cols>
    <col min="1" max="1" width="58.28515625" customWidth="1"/>
    <col min="2" max="2" width="0" hidden="1" customWidth="1"/>
    <col min="3" max="3" width="11.85546875" customWidth="1"/>
    <col min="4" max="4" width="0" hidden="1" customWidth="1"/>
    <col min="5" max="5" width="11.85546875" customWidth="1"/>
    <col min="6" max="6" width="0" hidden="1" customWidth="1"/>
  </cols>
  <sheetData>
    <row r="1" spans="1:5">
      <c r="A1" s="35" t="s">
        <v>0</v>
      </c>
      <c r="B1" s="35"/>
      <c r="C1" s="35"/>
      <c r="D1" s="35"/>
      <c r="E1" s="35"/>
    </row>
    <row r="2" spans="1:5">
      <c r="A2" s="35"/>
      <c r="B2" s="35"/>
      <c r="C2" s="35"/>
      <c r="D2" s="35"/>
      <c r="E2" s="35"/>
    </row>
    <row r="3" spans="1:5" ht="39.200000000000003" customHeight="1">
      <c r="A3" s="2" t="s">
        <v>1</v>
      </c>
      <c r="C3" s="3" t="s">
        <v>2</v>
      </c>
      <c r="E3" s="3" t="s">
        <v>3</v>
      </c>
    </row>
    <row r="4" spans="1:5" ht="16.7" customHeight="1">
      <c r="A4" s="1" t="s">
        <v>4</v>
      </c>
      <c r="C4" s="5">
        <v>51180000</v>
      </c>
      <c r="E4" s="5">
        <v>109907000</v>
      </c>
    </row>
    <row r="5" spans="1:5" ht="16.7" customHeight="1">
      <c r="A5" s="1" t="s">
        <v>5</v>
      </c>
      <c r="C5" s="7">
        <v>54685000</v>
      </c>
      <c r="E5" s="7">
        <v>22858000</v>
      </c>
    </row>
    <row r="6" spans="1:5" ht="16.7" customHeight="1">
      <c r="A6" s="1" t="s">
        <v>6</v>
      </c>
      <c r="C6" s="7">
        <v>80000</v>
      </c>
      <c r="E6" s="7">
        <v>41000</v>
      </c>
    </row>
    <row r="7" spans="1:5" ht="16.7" customHeight="1">
      <c r="A7" s="1" t="s">
        <v>7</v>
      </c>
      <c r="C7" s="7">
        <v>-46087000</v>
      </c>
      <c r="E7" s="7">
        <v>-65447000</v>
      </c>
    </row>
    <row r="8" spans="1:5" ht="16.7" customHeight="1">
      <c r="A8" s="1" t="s">
        <v>8</v>
      </c>
      <c r="C8" s="7">
        <v>-24511000</v>
      </c>
      <c r="E8" s="7">
        <v>-38170000</v>
      </c>
    </row>
    <row r="9" spans="1:5" ht="16.7" customHeight="1">
      <c r="A9" s="1" t="s">
        <v>9</v>
      </c>
      <c r="C9" s="8">
        <v>-25673000</v>
      </c>
      <c r="E9" s="8">
        <v>-18607000</v>
      </c>
    </row>
    <row r="10" spans="1:5" ht="16.7" customHeight="1">
      <c r="A10" s="9" t="s">
        <v>10</v>
      </c>
      <c r="C10" s="5">
        <f>SUM(C4:C9)</f>
        <v>9674000</v>
      </c>
      <c r="E10" s="5">
        <f>SUM(E4:E9)</f>
        <v>10582000</v>
      </c>
    </row>
    <row r="11" spans="1:5" ht="16.7" customHeight="1">
      <c r="A11" s="1" t="s">
        <v>11</v>
      </c>
      <c r="C11" s="7">
        <v>33414000</v>
      </c>
      <c r="E11" s="7">
        <v>126308000</v>
      </c>
    </row>
    <row r="12" spans="1:5" ht="16.7" customHeight="1">
      <c r="A12" s="1" t="s">
        <v>12</v>
      </c>
      <c r="C12" s="7">
        <v>-40807000</v>
      </c>
      <c r="E12" s="7">
        <v>-35539000</v>
      </c>
    </row>
    <row r="13" spans="1:5" ht="16.7" customHeight="1">
      <c r="A13" s="1" t="s">
        <v>13</v>
      </c>
      <c r="C13" s="7">
        <v>-1295000</v>
      </c>
      <c r="E13" s="7">
        <v>-7930000</v>
      </c>
    </row>
    <row r="14" spans="1:5" ht="16.7" customHeight="1">
      <c r="A14" s="9" t="s">
        <v>14</v>
      </c>
      <c r="C14" s="10">
        <f>SUM(C11:C13)</f>
        <v>-8688000</v>
      </c>
      <c r="E14" s="10">
        <f>SUM(E11:E13)</f>
        <v>82839000</v>
      </c>
    </row>
    <row r="15" spans="1:5" ht="16.7" customHeight="1">
      <c r="A15" s="9" t="s">
        <v>15</v>
      </c>
      <c r="C15" s="5">
        <v>986000</v>
      </c>
      <c r="E15" s="5">
        <v>93421000</v>
      </c>
    </row>
    <row r="16" spans="1:5" ht="16.7" customHeight="1">
      <c r="A16" s="1" t="s">
        <v>16</v>
      </c>
      <c r="C16" s="8">
        <v>44000</v>
      </c>
      <c r="E16" s="8">
        <v>16259000</v>
      </c>
    </row>
    <row r="17" spans="1:5" ht="16.7" customHeight="1" thickBot="1">
      <c r="A17" s="9" t="s">
        <v>17</v>
      </c>
      <c r="C17" s="11">
        <f>SUM(C15:C16)</f>
        <v>1030000</v>
      </c>
      <c r="E17" s="11">
        <f>SUM(E15:E16)</f>
        <v>109680000</v>
      </c>
    </row>
    <row r="18" spans="1:5" ht="15.75" customHeight="1" thickTop="1">
      <c r="A18" s="9" t="s">
        <v>18</v>
      </c>
      <c r="C18" s="12"/>
      <c r="E18" s="12"/>
    </row>
    <row r="19" spans="1:5" ht="16.7" customHeight="1">
      <c r="A19" s="13" t="s">
        <v>19</v>
      </c>
      <c r="C19" s="7"/>
      <c r="E19" s="7"/>
    </row>
    <row r="20" spans="1:5" ht="16.7" customHeight="1">
      <c r="A20" s="1" t="s">
        <v>20</v>
      </c>
      <c r="C20" s="8">
        <v>-951000</v>
      </c>
      <c r="E20" s="8">
        <v>241000</v>
      </c>
    </row>
    <row r="21" spans="1:5" ht="16.7" customHeight="1" thickBot="1">
      <c r="A21" s="9" t="s">
        <v>21</v>
      </c>
      <c r="C21" s="11">
        <f>SUM(C17:C20)</f>
        <v>79000</v>
      </c>
      <c r="E21" s="11">
        <f>SUM(E17:E20)</f>
        <v>109921000</v>
      </c>
    </row>
    <row r="22" spans="1:5" ht="15.75" customHeight="1" thickTop="1">
      <c r="A22" s="9" t="s">
        <v>22</v>
      </c>
      <c r="C22" s="17"/>
      <c r="E22" s="17"/>
    </row>
    <row r="23" spans="1:5" ht="16.7" customHeight="1">
      <c r="A23" s="1" t="s">
        <v>23</v>
      </c>
      <c r="C23" s="6">
        <v>3.49985473394208E-3</v>
      </c>
      <c r="E23" s="6">
        <v>0.38611628901691403</v>
      </c>
    </row>
    <row r="24" spans="1:5" ht="15" customHeight="1" thickBot="1">
      <c r="A24" s="1" t="s">
        <v>24</v>
      </c>
      <c r="C24" s="15">
        <v>3.4807567528801599E-3</v>
      </c>
      <c r="E24" s="15">
        <v>0.35357313969850201</v>
      </c>
    </row>
    <row r="25" spans="1:5" ht="15" customHeight="1" thickTop="1">
      <c r="C25" s="17"/>
      <c r="E25" s="17"/>
    </row>
    <row r="26" spans="1:5" ht="15" customHeight="1">
      <c r="C26" s="6"/>
    </row>
    <row r="27" spans="1:5" ht="15" customHeight="1"/>
    <row r="28" spans="1:5" ht="15" customHeight="1"/>
    <row r="29" spans="1:5" ht="15" customHeight="1"/>
    <row r="30" spans="1:5" ht="15" customHeight="1"/>
    <row r="31" spans="1:5" ht="15" customHeight="1"/>
    <row r="32" spans="1:5" ht="15" customHeight="1">
      <c r="C32" s="7"/>
    </row>
    <row r="33" spans="3:3" ht="15" customHeight="1">
      <c r="C33" s="7"/>
    </row>
    <row r="34" spans="3:3" ht="15" customHeight="1">
      <c r="C34" s="16"/>
    </row>
    <row r="35" spans="3:3" ht="15" customHeight="1"/>
    <row r="36" spans="3:3" ht="15" customHeight="1"/>
    <row r="37" spans="3:3" ht="15" customHeight="1"/>
    <row r="38" spans="3:3" ht="15" customHeight="1"/>
    <row r="39" spans="3:3" ht="15" customHeight="1"/>
    <row r="40" spans="3:3" ht="15" customHeight="1"/>
    <row r="41" spans="3:3" ht="15" customHeight="1"/>
    <row r="42" spans="3:3" ht="15" customHeight="1"/>
    <row r="43" spans="3:3" ht="15" customHeight="1"/>
    <row r="44" spans="3:3" ht="15" customHeight="1"/>
    <row r="45" spans="3:3" ht="15" customHeight="1"/>
    <row r="46" spans="3:3" ht="15" customHeight="1"/>
    <row r="47" spans="3:3" ht="15" customHeight="1"/>
    <row r="48" spans="3:3" ht="15" customHeight="1"/>
    <row r="49" ht="15" customHeight="1"/>
    <row r="50" ht="15" customHeight="1"/>
  </sheetData>
  <mergeCells count="1">
    <mergeCell ref="A1:E2"/>
  </mergeCells>
  <pageMargins left="0.75" right="0.75" top="1" bottom="1" header="0.5" footer="0.5"/>
  <customProperties>
    <customPr name="EpmWorksheetKeyString_GU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2"/>
  <sheetViews>
    <sheetView tabSelected="1" showRuler="0" workbookViewId="0">
      <selection activeCell="C21" sqref="C21"/>
    </sheetView>
  </sheetViews>
  <sheetFormatPr defaultColWidth="13.7109375" defaultRowHeight="13.15"/>
  <cols>
    <col min="1" max="1" width="69.28515625" customWidth="1"/>
    <col min="2" max="2" width="0" hidden="1" customWidth="1"/>
    <col min="3" max="3" width="10.28515625" customWidth="1"/>
    <col min="4" max="4" width="0" hidden="1" customWidth="1"/>
    <col min="5" max="5" width="10.28515625" bestFit="1" customWidth="1"/>
  </cols>
  <sheetData>
    <row r="1" spans="1:5">
      <c r="A1" s="33" t="s">
        <v>25</v>
      </c>
      <c r="B1" s="32"/>
      <c r="C1" s="32"/>
      <c r="D1" s="32"/>
      <c r="E1" s="32"/>
    </row>
    <row r="2" spans="1:5">
      <c r="A2" s="31" t="s">
        <v>26</v>
      </c>
      <c r="B2" s="32"/>
      <c r="C2" s="32"/>
      <c r="D2" s="32"/>
      <c r="E2" s="32"/>
    </row>
    <row r="3" spans="1:5" ht="24.2" customHeight="1">
      <c r="A3" s="18" t="s">
        <v>27</v>
      </c>
      <c r="C3" s="4">
        <v>46112</v>
      </c>
      <c r="E3" s="4">
        <v>46022</v>
      </c>
    </row>
    <row r="4" spans="1:5" ht="16.7" customHeight="1">
      <c r="A4" s="19" t="s">
        <v>28</v>
      </c>
      <c r="C4" s="5">
        <v>360226000</v>
      </c>
      <c r="E4" s="5">
        <v>356398000</v>
      </c>
    </row>
    <row r="5" spans="1:5" ht="16.7" customHeight="1">
      <c r="A5" s="19" t="s">
        <v>29</v>
      </c>
      <c r="C5" s="7">
        <v>135001000</v>
      </c>
      <c r="E5" s="7">
        <v>138294000</v>
      </c>
    </row>
    <row r="6" spans="1:5" ht="16.7" customHeight="1">
      <c r="A6" s="19" t="s">
        <v>30</v>
      </c>
      <c r="C6" s="7">
        <v>12514000</v>
      </c>
      <c r="E6" s="7">
        <v>12835000</v>
      </c>
    </row>
    <row r="7" spans="1:5" ht="16.7" customHeight="1">
      <c r="A7" s="19" t="s">
        <v>31</v>
      </c>
      <c r="C7" s="7">
        <v>119593000</v>
      </c>
      <c r="E7" s="7">
        <v>81834000</v>
      </c>
    </row>
    <row r="8" spans="1:5" ht="16.7" customHeight="1">
      <c r="A8" s="19" t="s">
        <v>32</v>
      </c>
      <c r="C8" s="7">
        <v>130033000</v>
      </c>
      <c r="E8" s="7">
        <v>122934000</v>
      </c>
    </row>
    <row r="9" spans="1:5" ht="16.7" customHeight="1">
      <c r="A9" s="19" t="s">
        <v>33</v>
      </c>
      <c r="C9" s="7">
        <v>14957000</v>
      </c>
      <c r="E9" s="7">
        <v>8578000</v>
      </c>
    </row>
    <row r="10" spans="1:5" ht="16.7" customHeight="1">
      <c r="A10" s="19" t="s">
        <v>34</v>
      </c>
      <c r="C10" s="8">
        <v>192863000</v>
      </c>
      <c r="E10" s="8">
        <v>192211000</v>
      </c>
    </row>
    <row r="11" spans="1:5" ht="16.7" customHeight="1">
      <c r="A11" s="20" t="s">
        <v>35</v>
      </c>
      <c r="C11" s="10">
        <f>SUM(C4:C10)</f>
        <v>965187000</v>
      </c>
      <c r="E11" s="10">
        <f>SUM(E4:E10)</f>
        <v>913084000</v>
      </c>
    </row>
    <row r="12" spans="1:5" ht="15.75" customHeight="1">
      <c r="A12" s="20" t="s">
        <v>36</v>
      </c>
      <c r="C12" s="21"/>
      <c r="E12" s="21"/>
    </row>
    <row r="13" spans="1:5" ht="16.7" customHeight="1">
      <c r="A13" s="19" t="s">
        <v>37</v>
      </c>
      <c r="C13" s="7">
        <v>228017000</v>
      </c>
      <c r="E13" s="7">
        <v>220054000</v>
      </c>
    </row>
    <row r="14" spans="1:5" ht="16.7" customHeight="1">
      <c r="A14" s="19" t="s">
        <v>38</v>
      </c>
      <c r="C14" s="7">
        <v>47820000</v>
      </c>
      <c r="E14" s="7">
        <v>69740000</v>
      </c>
    </row>
    <row r="15" spans="1:5" ht="16.7" customHeight="1">
      <c r="A15" s="19" t="s">
        <v>32</v>
      </c>
      <c r="C15" s="7">
        <v>58386000</v>
      </c>
      <c r="E15" s="7">
        <v>64440000</v>
      </c>
    </row>
    <row r="16" spans="1:5" ht="16.7" customHeight="1">
      <c r="A16" s="19" t="s">
        <v>39</v>
      </c>
      <c r="C16" s="7">
        <v>57261000</v>
      </c>
      <c r="E16" s="7">
        <v>46984000</v>
      </c>
    </row>
    <row r="17" spans="1:5" ht="16.7" customHeight="1">
      <c r="A17" s="19" t="s">
        <v>40</v>
      </c>
      <c r="C17" s="7">
        <v>665000</v>
      </c>
      <c r="E17" s="7">
        <v>438000</v>
      </c>
    </row>
    <row r="18" spans="1:5" ht="16.7" customHeight="1">
      <c r="A18" s="19" t="s">
        <v>41</v>
      </c>
      <c r="C18" s="8">
        <v>63832000</v>
      </c>
      <c r="E18" s="8">
        <v>172359000</v>
      </c>
    </row>
    <row r="19" spans="1:5" ht="16.7" customHeight="1">
      <c r="A19" s="20" t="s">
        <v>42</v>
      </c>
      <c r="C19" s="10">
        <f>SUM(C13:C18)</f>
        <v>455981000</v>
      </c>
      <c r="E19" s="10">
        <f>SUM(E13:E18)</f>
        <v>574015000</v>
      </c>
    </row>
    <row r="20" spans="1:5" ht="16.7" customHeight="1" thickBot="1">
      <c r="A20" s="20" t="s">
        <v>43</v>
      </c>
      <c r="C20" s="11">
        <f>+C11+C19</f>
        <v>1421168000</v>
      </c>
      <c r="E20" s="11">
        <f>+E11+E19</f>
        <v>1487099000</v>
      </c>
    </row>
    <row r="21" spans="1:5" ht="15" customHeight="1" thickTop="1">
      <c r="C21" s="17"/>
      <c r="E21" s="17"/>
    </row>
    <row r="22" spans="1:5" ht="15" customHeight="1"/>
    <row r="23" spans="1:5" ht="15" customHeight="1"/>
    <row r="24" spans="1:5" ht="15" customHeight="1"/>
    <row r="25" spans="1:5" ht="15" customHeight="1"/>
    <row r="26" spans="1:5" ht="15" customHeight="1"/>
    <row r="27" spans="1:5" ht="15" customHeight="1"/>
    <row r="28" spans="1:5" ht="15" customHeight="1"/>
    <row r="29" spans="1:5" ht="15" customHeight="1"/>
    <row r="30" spans="1:5" ht="15" customHeight="1"/>
    <row r="31" spans="1:5" ht="15" customHeight="1"/>
    <row r="32" spans="1:5" ht="15" customHeight="1"/>
  </sheetData>
  <pageMargins left="0.75" right="0.75" top="1" bottom="1" header="0.5" footer="0.5"/>
  <customProperties>
    <customPr name="EpmWorksheetKeyString_GU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51"/>
  <sheetViews>
    <sheetView showRuler="0" workbookViewId="0">
      <selection activeCell="A2" sqref="A2"/>
    </sheetView>
  </sheetViews>
  <sheetFormatPr defaultColWidth="13.7109375" defaultRowHeight="13.15"/>
  <cols>
    <col min="1" max="1" width="66.140625" customWidth="1"/>
    <col min="2" max="2" width="0" hidden="1" customWidth="1"/>
    <col min="3" max="3" width="12.85546875" customWidth="1"/>
    <col min="4" max="4" width="0" hidden="1" customWidth="1"/>
    <col min="5" max="5" width="18.5703125" customWidth="1"/>
  </cols>
  <sheetData>
    <row r="1" spans="1:5">
      <c r="A1" s="33" t="s">
        <v>25</v>
      </c>
    </row>
    <row r="2" spans="1:5">
      <c r="A2" s="31" t="s">
        <v>26</v>
      </c>
    </row>
    <row r="3" spans="1:5" ht="24.2" customHeight="1">
      <c r="A3" s="18" t="s">
        <v>44</v>
      </c>
      <c r="C3" s="4">
        <v>46112</v>
      </c>
      <c r="E3" s="4">
        <v>46022</v>
      </c>
    </row>
    <row r="4" spans="1:5" ht="16.7" customHeight="1">
      <c r="A4" s="19" t="s">
        <v>45</v>
      </c>
      <c r="C4" s="5">
        <v>2930000</v>
      </c>
      <c r="E4" s="5">
        <v>2929000</v>
      </c>
    </row>
    <row r="5" spans="1:5" ht="16.7" customHeight="1">
      <c r="A5" s="19" t="s">
        <v>46</v>
      </c>
      <c r="C5" s="7">
        <v>2106919000</v>
      </c>
      <c r="E5" s="7">
        <v>2105691000</v>
      </c>
    </row>
    <row r="6" spans="1:5" ht="16.7" customHeight="1">
      <c r="A6" s="19" t="s">
        <v>47</v>
      </c>
      <c r="C6" s="7">
        <v>16198000</v>
      </c>
      <c r="E6" s="7">
        <v>15331000</v>
      </c>
    </row>
    <row r="7" spans="1:5" ht="16.7" customHeight="1">
      <c r="A7" s="19" t="s">
        <v>48</v>
      </c>
      <c r="C7" s="7">
        <v>401000</v>
      </c>
      <c r="E7" s="7">
        <v>1352000</v>
      </c>
    </row>
    <row r="8" spans="1:5" ht="16.7" customHeight="1">
      <c r="A8" s="19" t="s">
        <v>49</v>
      </c>
      <c r="C8" s="7">
        <v>-2408760000</v>
      </c>
      <c r="E8" s="7">
        <v>-2409790000</v>
      </c>
    </row>
    <row r="9" spans="1:5" ht="16.7" customHeight="1" thickBot="1">
      <c r="A9" s="20" t="s">
        <v>50</v>
      </c>
      <c r="C9" s="11">
        <f>SUM(C4:C8)</f>
        <v>-282312000</v>
      </c>
      <c r="E9" s="11">
        <f>SUM(E4:E8)</f>
        <v>-284487000</v>
      </c>
    </row>
    <row r="10" spans="1:5" ht="15.75" customHeight="1" thickTop="1">
      <c r="A10" s="20" t="s">
        <v>51</v>
      </c>
      <c r="C10" s="22"/>
      <c r="E10" s="22"/>
    </row>
    <row r="11" spans="1:5" ht="16.7" customHeight="1">
      <c r="A11" s="19" t="s">
        <v>52</v>
      </c>
      <c r="C11" s="7">
        <v>1267117000</v>
      </c>
      <c r="E11" s="7">
        <v>1262147000</v>
      </c>
    </row>
    <row r="12" spans="1:5" ht="16.7" customHeight="1">
      <c r="A12" s="19" t="s">
        <v>53</v>
      </c>
      <c r="C12" s="7">
        <v>21763000</v>
      </c>
      <c r="E12" s="7">
        <v>53994000</v>
      </c>
    </row>
    <row r="13" spans="1:5" ht="16.7" customHeight="1">
      <c r="A13" s="19" t="s">
        <v>54</v>
      </c>
      <c r="C13" s="7">
        <v>134524000</v>
      </c>
      <c r="E13" s="7">
        <v>137999000</v>
      </c>
    </row>
    <row r="14" spans="1:5" ht="16.7" customHeight="1">
      <c r="A14" s="19" t="s">
        <v>55</v>
      </c>
      <c r="C14" s="7">
        <v>13128000</v>
      </c>
      <c r="E14" s="7">
        <v>5500000</v>
      </c>
    </row>
    <row r="15" spans="1:5" ht="16.7" customHeight="1">
      <c r="A15" s="19" t="s">
        <v>56</v>
      </c>
      <c r="C15" s="8">
        <v>7164000</v>
      </c>
      <c r="E15" s="8">
        <v>7868000</v>
      </c>
    </row>
    <row r="16" spans="1:5" ht="16.7" customHeight="1">
      <c r="A16" s="20" t="s">
        <v>57</v>
      </c>
      <c r="C16" s="10">
        <f>SUM(C11:C15)</f>
        <v>1443696000</v>
      </c>
      <c r="E16" s="10">
        <f>SUM(E11:E15)</f>
        <v>1467508000</v>
      </c>
    </row>
    <row r="17" spans="1:5" ht="15.75" customHeight="1">
      <c r="A17" s="20" t="s">
        <v>58</v>
      </c>
      <c r="C17" s="21"/>
      <c r="E17" s="21"/>
    </row>
    <row r="18" spans="1:5" ht="16.7" customHeight="1">
      <c r="A18" s="19" t="s">
        <v>59</v>
      </c>
      <c r="C18" s="7">
        <v>97865000</v>
      </c>
      <c r="E18" s="7">
        <v>126124000</v>
      </c>
    </row>
    <row r="19" spans="1:5" ht="16.7" customHeight="1">
      <c r="A19" s="19" t="s">
        <v>54</v>
      </c>
      <c r="C19" s="7">
        <v>13126000</v>
      </c>
      <c r="E19" s="7">
        <v>12078000</v>
      </c>
    </row>
    <row r="20" spans="1:5" ht="16.7" customHeight="1">
      <c r="A20" s="19" t="s">
        <v>60</v>
      </c>
      <c r="C20" s="7">
        <v>42514000</v>
      </c>
      <c r="E20" s="7">
        <v>36921000</v>
      </c>
    </row>
    <row r="21" spans="1:5" ht="16.7" customHeight="1">
      <c r="A21" s="19" t="s">
        <v>61</v>
      </c>
      <c r="C21" s="7">
        <v>2377000</v>
      </c>
      <c r="E21" s="7">
        <v>3325000</v>
      </c>
    </row>
    <row r="22" spans="1:5" ht="16.7" customHeight="1">
      <c r="A22" s="19" t="s">
        <v>55</v>
      </c>
      <c r="C22" s="7">
        <v>9547000</v>
      </c>
      <c r="E22" s="7">
        <v>30364000</v>
      </c>
    </row>
    <row r="23" spans="1:5" ht="16.7" customHeight="1">
      <c r="A23" s="19" t="s">
        <v>62</v>
      </c>
      <c r="C23" s="7">
        <v>2048000</v>
      </c>
      <c r="E23" s="7">
        <v>1041000</v>
      </c>
    </row>
    <row r="24" spans="1:5" ht="16.7" customHeight="1">
      <c r="A24" s="19" t="s">
        <v>63</v>
      </c>
      <c r="C24" s="8">
        <v>92307000</v>
      </c>
      <c r="E24" s="8">
        <v>94225000</v>
      </c>
    </row>
    <row r="25" spans="1:5" ht="16.7" customHeight="1">
      <c r="A25" s="20" t="s">
        <v>64</v>
      </c>
      <c r="C25" s="10">
        <f>SUM(C18:C24)</f>
        <v>259784000</v>
      </c>
      <c r="E25" s="10">
        <f>SUM(E18:E24)</f>
        <v>304078000</v>
      </c>
    </row>
    <row r="26" spans="1:5" ht="16.7" customHeight="1" thickBot="1">
      <c r="A26" s="20" t="s">
        <v>65</v>
      </c>
      <c r="C26" s="11">
        <f>+C16+C25</f>
        <v>1703480000</v>
      </c>
      <c r="E26" s="11">
        <f>+E16+E25</f>
        <v>1771586000</v>
      </c>
    </row>
    <row r="27" spans="1:5" ht="16.7" customHeight="1" thickTop="1" thickBot="1">
      <c r="A27" s="20" t="s">
        <v>66</v>
      </c>
      <c r="C27" s="14">
        <f>+C9+C26</f>
        <v>1421168000</v>
      </c>
      <c r="E27" s="14">
        <f>+E9+E26</f>
        <v>1487099000</v>
      </c>
    </row>
    <row r="28" spans="1:5" ht="15" customHeight="1" thickTop="1">
      <c r="C28" s="17"/>
      <c r="E28" s="17"/>
    </row>
    <row r="29" spans="1:5" ht="15" customHeight="1"/>
    <row r="30" spans="1:5" ht="15" customHeight="1"/>
    <row r="31" spans="1:5" ht="15" customHeight="1"/>
    <row r="32" spans="1:5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  <row r="39" ht="15" customHeight="1"/>
    <row r="40" ht="15" customHeight="1"/>
    <row r="41" ht="15" customHeight="1"/>
    <row r="42" ht="15" customHeight="1"/>
    <row r="43" ht="15" customHeight="1"/>
    <row r="44" ht="15" customHeight="1"/>
    <row r="45" ht="15" customHeight="1"/>
    <row r="46" ht="15" customHeight="1"/>
    <row r="47" ht="15" customHeight="1"/>
    <row r="48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/>
    <row r="100" ht="15" customHeight="1"/>
    <row r="101" ht="15" customHeight="1"/>
    <row r="102" ht="15" customHeight="1"/>
    <row r="103" ht="15" customHeight="1"/>
    <row r="104" ht="15" customHeight="1"/>
    <row r="105" ht="15" customHeight="1"/>
    <row r="106" ht="15" customHeight="1"/>
    <row r="107" ht="15" customHeight="1"/>
    <row r="108" ht="15" customHeight="1"/>
    <row r="109" ht="15" customHeight="1"/>
    <row r="110" ht="15" customHeight="1"/>
    <row r="111" ht="15" customHeight="1"/>
    <row r="112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ht="15" customHeight="1"/>
    <row r="130" ht="15" customHeight="1"/>
    <row r="131" ht="15" customHeight="1"/>
    <row r="132" ht="15" customHeight="1"/>
    <row r="133" ht="15" customHeight="1"/>
    <row r="134" ht="15" customHeight="1"/>
    <row r="135" ht="15" customHeight="1"/>
    <row r="136" ht="15" customHeight="1"/>
    <row r="137" ht="15" customHeight="1"/>
    <row r="138" ht="15" customHeight="1"/>
    <row r="139" ht="15" customHeight="1"/>
    <row r="140" ht="15" customHeight="1"/>
    <row r="141" ht="15" customHeight="1"/>
    <row r="142" ht="15" customHeight="1"/>
    <row r="143" ht="15" customHeight="1"/>
    <row r="144" ht="15" customHeight="1"/>
    <row r="145" ht="15" customHeight="1"/>
    <row r="146" ht="15" customHeight="1"/>
    <row r="147" ht="15" customHeight="1"/>
    <row r="148" ht="15" customHeight="1"/>
    <row r="149" ht="15" customHeight="1"/>
    <row r="150" ht="15" customHeight="1"/>
    <row r="151" ht="15" customHeight="1"/>
  </sheetData>
  <pageMargins left="0.75" right="0.75" top="1" bottom="1" header="0.5" footer="0.5"/>
  <customProperties>
    <customPr name="EpmWorksheetKeyString_GUID" r:id="rId1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43"/>
  <sheetViews>
    <sheetView showRuler="0" workbookViewId="0">
      <selection activeCell="K15" sqref="K15"/>
    </sheetView>
  </sheetViews>
  <sheetFormatPr defaultColWidth="13.7109375" defaultRowHeight="13.15"/>
  <cols>
    <col min="1" max="1" width="49.5703125" customWidth="1"/>
    <col min="2" max="2" width="0" hidden="1" customWidth="1"/>
    <col min="3" max="3" width="12.85546875" customWidth="1"/>
    <col min="4" max="4" width="0" hidden="1" customWidth="1"/>
    <col min="5" max="5" width="12.85546875" customWidth="1"/>
    <col min="6" max="6" width="0" hidden="1" customWidth="1"/>
  </cols>
  <sheetData>
    <row r="1" spans="1:5" ht="38.25" customHeight="1">
      <c r="A1" s="36" t="s">
        <v>67</v>
      </c>
      <c r="B1" s="36"/>
      <c r="C1" s="36"/>
      <c r="D1" s="36"/>
      <c r="E1" s="36"/>
    </row>
    <row r="2" spans="1:5">
      <c r="A2" s="31" t="s">
        <v>26</v>
      </c>
      <c r="B2" s="34"/>
      <c r="C2" s="34"/>
      <c r="D2" s="34"/>
      <c r="E2" s="34"/>
    </row>
    <row r="3" spans="1:5" ht="35.25" customHeight="1">
      <c r="A3" s="18" t="s">
        <v>68</v>
      </c>
      <c r="C3" s="3" t="s">
        <v>2</v>
      </c>
      <c r="E3" s="3" t="s">
        <v>3</v>
      </c>
    </row>
    <row r="4" spans="1:5" ht="15.75" customHeight="1">
      <c r="A4" s="23" t="s">
        <v>17</v>
      </c>
      <c r="C4" s="24">
        <v>1030000</v>
      </c>
      <c r="E4" s="24">
        <v>109680000</v>
      </c>
    </row>
    <row r="5" spans="1:5" ht="15.75" customHeight="1">
      <c r="A5" s="25" t="s">
        <v>69</v>
      </c>
      <c r="E5" s="23"/>
    </row>
    <row r="6" spans="1:5" ht="15.75" customHeight="1">
      <c r="A6" s="23" t="s">
        <v>70</v>
      </c>
      <c r="C6" s="26">
        <v>10287000</v>
      </c>
      <c r="E6" s="26">
        <v>8259000</v>
      </c>
    </row>
    <row r="7" spans="1:5" ht="15.75" customHeight="1">
      <c r="A7" s="23" t="s">
        <v>71</v>
      </c>
      <c r="C7" s="26">
        <v>3057000</v>
      </c>
      <c r="E7" s="26">
        <v>686000</v>
      </c>
    </row>
    <row r="8" spans="1:5" ht="15.75" customHeight="1">
      <c r="A8" s="23" t="s">
        <v>72</v>
      </c>
      <c r="C8" s="26">
        <v>2344000</v>
      </c>
      <c r="E8" s="26">
        <v>1308000</v>
      </c>
    </row>
    <row r="9" spans="1:5" ht="15.75" customHeight="1">
      <c r="A9" s="23" t="s">
        <v>11</v>
      </c>
      <c r="C9" s="26">
        <v>-33414000</v>
      </c>
      <c r="E9" s="26">
        <v>-126308000</v>
      </c>
    </row>
    <row r="10" spans="1:5" ht="15.75" customHeight="1">
      <c r="A10" s="23" t="s">
        <v>12</v>
      </c>
      <c r="C10" s="26">
        <v>40807000</v>
      </c>
      <c r="E10" s="26">
        <v>35539000</v>
      </c>
    </row>
    <row r="11" spans="1:5" ht="15.75" customHeight="1">
      <c r="A11" s="23" t="s">
        <v>73</v>
      </c>
      <c r="C11" s="26">
        <v>1295000</v>
      </c>
      <c r="E11" s="26">
        <v>7930000</v>
      </c>
    </row>
    <row r="12" spans="1:5" ht="15.75" customHeight="1">
      <c r="A12" s="23" t="s">
        <v>16</v>
      </c>
      <c r="C12" s="27">
        <v>-44000</v>
      </c>
      <c r="E12" s="27">
        <v>-16259000</v>
      </c>
    </row>
    <row r="13" spans="1:5" ht="15.75" customHeight="1">
      <c r="A13" s="25" t="s">
        <v>74</v>
      </c>
      <c r="C13" s="24">
        <f>SUM(C4:C12)</f>
        <v>25362000</v>
      </c>
      <c r="E13" s="24">
        <f>SUM(E4:E12)</f>
        <v>20835000</v>
      </c>
    </row>
    <row r="14" spans="1:5" ht="15.75" customHeight="1">
      <c r="A14" s="23" t="s">
        <v>75</v>
      </c>
      <c r="C14" s="26">
        <v>-11020000</v>
      </c>
      <c r="E14" s="26">
        <v>-14871000</v>
      </c>
    </row>
    <row r="15" spans="1:5" ht="15.75" customHeight="1">
      <c r="A15" s="23" t="s">
        <v>76</v>
      </c>
      <c r="C15" s="26">
        <v>21920000</v>
      </c>
      <c r="E15" s="26">
        <v>9028000</v>
      </c>
    </row>
    <row r="16" spans="1:5" ht="15.75" customHeight="1">
      <c r="A16" s="23" t="s">
        <v>77</v>
      </c>
      <c r="C16" s="26">
        <v>-227000</v>
      </c>
      <c r="E16" s="26">
        <v>-60000</v>
      </c>
    </row>
    <row r="17" spans="1:5" ht="15.75" customHeight="1">
      <c r="A17" s="23" t="s">
        <v>78</v>
      </c>
      <c r="C17" s="26">
        <v>-1953000</v>
      </c>
      <c r="E17" s="26">
        <v>18498000</v>
      </c>
    </row>
    <row r="18" spans="1:5" ht="15.75" customHeight="1">
      <c r="A18" s="23" t="s">
        <v>79</v>
      </c>
      <c r="C18" s="26">
        <v>-8157000</v>
      </c>
      <c r="E18" s="26">
        <v>-3705000</v>
      </c>
    </row>
    <row r="19" spans="1:5" ht="15.75" customHeight="1">
      <c r="A19" s="23" t="s">
        <v>80</v>
      </c>
      <c r="C19" s="26">
        <v>-34339000</v>
      </c>
      <c r="E19" s="26">
        <v>3808000</v>
      </c>
    </row>
    <row r="20" spans="1:5" ht="15.75" customHeight="1">
      <c r="A20" s="23" t="s">
        <v>81</v>
      </c>
      <c r="C20" s="26">
        <v>-12871000</v>
      </c>
      <c r="E20" s="26">
        <v>0</v>
      </c>
    </row>
    <row r="21" spans="1:5" ht="15.75" customHeight="1">
      <c r="A21" s="23" t="s">
        <v>82</v>
      </c>
      <c r="C21" s="26">
        <v>-948000</v>
      </c>
      <c r="E21" s="26">
        <v>-3738000</v>
      </c>
    </row>
    <row r="22" spans="1:5" ht="15.75" customHeight="1">
      <c r="A22" s="23" t="s">
        <v>83</v>
      </c>
      <c r="C22" s="27">
        <v>-3013000</v>
      </c>
      <c r="E22" s="27">
        <v>-12410000</v>
      </c>
    </row>
    <row r="23" spans="1:5" ht="15.75" customHeight="1">
      <c r="A23" s="25" t="s">
        <v>84</v>
      </c>
      <c r="C23" s="24">
        <f>SUM(C13:C22)</f>
        <v>-25246000</v>
      </c>
      <c r="E23" s="24">
        <f>SUM(E13:E22)</f>
        <v>17385000</v>
      </c>
    </row>
    <row r="24" spans="1:5" ht="15.75" customHeight="1">
      <c r="A24" s="23" t="s">
        <v>85</v>
      </c>
      <c r="C24" s="26">
        <v>136000</v>
      </c>
      <c r="E24" s="26">
        <v>25000</v>
      </c>
    </row>
    <row r="25" spans="1:5" ht="15.75" customHeight="1">
      <c r="A25" s="23" t="s">
        <v>86</v>
      </c>
      <c r="C25" s="26">
        <v>-35041000</v>
      </c>
      <c r="E25" s="26">
        <v>-4831000</v>
      </c>
    </row>
    <row r="26" spans="1:5" ht="15.75" customHeight="1">
      <c r="A26" s="23" t="s">
        <v>87</v>
      </c>
      <c r="C26" s="27">
        <v>-278000</v>
      </c>
      <c r="E26" s="27">
        <v>-30000</v>
      </c>
    </row>
    <row r="27" spans="1:5" ht="15.75" customHeight="1">
      <c r="A27" s="25" t="s">
        <v>88</v>
      </c>
      <c r="C27" s="28">
        <f>SUM(C23:C26)</f>
        <v>-60429000</v>
      </c>
      <c r="E27" s="28">
        <f>SUM(E23:E26)</f>
        <v>12549000</v>
      </c>
    </row>
    <row r="28" spans="1:5" ht="15.75" customHeight="1">
      <c r="A28" s="25" t="s">
        <v>89</v>
      </c>
      <c r="C28" s="30"/>
      <c r="E28" s="30"/>
    </row>
    <row r="29" spans="1:5" ht="15.75" customHeight="1">
      <c r="A29" s="23" t="s">
        <v>90</v>
      </c>
      <c r="C29" s="26">
        <v>-7142000</v>
      </c>
      <c r="E29" s="26">
        <v>-23187000</v>
      </c>
    </row>
    <row r="30" spans="1:5" ht="15.75" customHeight="1">
      <c r="A30" s="23" t="s">
        <v>91</v>
      </c>
      <c r="C30" s="26">
        <v>-39053000</v>
      </c>
      <c r="E30" s="26">
        <v>-183000</v>
      </c>
    </row>
    <row r="31" spans="1:5" ht="15.75" customHeight="1">
      <c r="A31" s="23" t="s">
        <v>92</v>
      </c>
      <c r="C31" s="27">
        <v>0</v>
      </c>
      <c r="E31" s="27">
        <v>2975000</v>
      </c>
    </row>
    <row r="32" spans="1:5" ht="15.75" customHeight="1">
      <c r="A32" s="25" t="s">
        <v>93</v>
      </c>
      <c r="C32" s="28">
        <f>SUM(C29:C31)</f>
        <v>-46195000</v>
      </c>
      <c r="E32" s="28">
        <f>SUM(E29:E31)</f>
        <v>-20395000</v>
      </c>
    </row>
    <row r="33" spans="1:5" ht="15.75" customHeight="1">
      <c r="A33" s="25" t="s">
        <v>94</v>
      </c>
      <c r="C33" s="30"/>
      <c r="E33" s="30"/>
    </row>
    <row r="34" spans="1:5" ht="15.75" customHeight="1">
      <c r="A34" s="23" t="s">
        <v>95</v>
      </c>
      <c r="C34" s="26">
        <v>-9046000</v>
      </c>
      <c r="E34" s="26">
        <v>-3563000</v>
      </c>
    </row>
    <row r="35" spans="1:5" ht="15.75" customHeight="1">
      <c r="A35" s="23" t="s">
        <v>96</v>
      </c>
      <c r="C35" s="26">
        <v>-3163000</v>
      </c>
      <c r="E35" s="26">
        <v>-2276000</v>
      </c>
    </row>
    <row r="36" spans="1:5" ht="15.75" customHeight="1">
      <c r="A36" s="23" t="s">
        <v>97</v>
      </c>
      <c r="C36" s="26">
        <v>13496000</v>
      </c>
      <c r="E36" s="26">
        <v>0</v>
      </c>
    </row>
    <row r="37" spans="1:5" ht="15.75" customHeight="1">
      <c r="A37" s="23" t="s">
        <v>98</v>
      </c>
      <c r="C37" s="26">
        <v>-2254000</v>
      </c>
      <c r="E37" s="26">
        <v>0</v>
      </c>
    </row>
    <row r="38" spans="1:5" ht="15.75" customHeight="1">
      <c r="A38" s="25" t="s">
        <v>99</v>
      </c>
      <c r="C38" s="28">
        <f>SUM(C34:C37)</f>
        <v>-967000</v>
      </c>
      <c r="E38" s="28">
        <f>SUM(E34:E37)</f>
        <v>-5839000</v>
      </c>
    </row>
    <row r="39" spans="1:5" ht="15.75" customHeight="1">
      <c r="A39" s="23" t="s">
        <v>100</v>
      </c>
      <c r="C39" s="24">
        <f>+C27+C32+C38</f>
        <v>-107591000</v>
      </c>
      <c r="E39" s="24">
        <f>+E27+E32+E38</f>
        <v>-13685000</v>
      </c>
    </row>
    <row r="40" spans="1:5" ht="15.75" customHeight="1">
      <c r="A40" s="23" t="s">
        <v>101</v>
      </c>
      <c r="C40" s="26">
        <v>172359000</v>
      </c>
      <c r="E40" s="26">
        <v>51428000</v>
      </c>
    </row>
    <row r="41" spans="1:5" ht="15.75" customHeight="1">
      <c r="A41" s="23" t="s">
        <v>102</v>
      </c>
      <c r="C41" s="27">
        <v>-936000</v>
      </c>
      <c r="E41" s="27">
        <v>801000</v>
      </c>
    </row>
    <row r="42" spans="1:5" ht="13.9" thickBot="1">
      <c r="A42" s="25" t="s">
        <v>103</v>
      </c>
      <c r="C42" s="29">
        <f>SUM(C39:C41)</f>
        <v>63832000</v>
      </c>
      <c r="E42" s="29">
        <f>SUM(E39:E41)</f>
        <v>38544000</v>
      </c>
    </row>
    <row r="43" spans="1:5" ht="13.9" thickTop="1">
      <c r="C43" s="17"/>
      <c r="E43" s="17"/>
    </row>
  </sheetData>
  <mergeCells count="1">
    <mergeCell ref="A1:E1"/>
  </mergeCells>
  <pageMargins left="0.75" right="0.75" top="1" bottom="1" header="0.5" footer="0.5"/>
  <customProperties>
    <customPr name="EpmWorksheetKeyString_GUID" r:id="rId1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B52E3002B8E8D4183A15AF5728113F7" ma:contentTypeVersion="13" ma:contentTypeDescription="Create a new document." ma:contentTypeScope="" ma:versionID="7c7aa2533bc773d3b86a3d0a30038de3">
  <xsd:schema xmlns:xsd="http://www.w3.org/2001/XMLSchema" xmlns:xs="http://www.w3.org/2001/XMLSchema" xmlns:p="http://schemas.microsoft.com/office/2006/metadata/properties" xmlns:ns2="ad19a59f-5fa1-4ddd-910e-e3761b80321e" xmlns:ns3="e4afe8a7-656c-436e-96aa-f03531dd2d5c" targetNamespace="http://schemas.microsoft.com/office/2006/metadata/properties" ma:root="true" ma:fieldsID="08932cd1dcc137941d12f54680c662fd" ns2:_="" ns3:_="">
    <xsd:import namespace="ad19a59f-5fa1-4ddd-910e-e3761b80321e"/>
    <xsd:import namespace="e4afe8a7-656c-436e-96aa-f03531dd2d5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BillingMetadata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19a59f-5fa1-4ddd-910e-e3761b80321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11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966f898f-afbe-42d6-8268-a17dedfead6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afe8a7-656c-436e-96aa-f03531dd2d5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7a2dc4fb-3028-4d4d-8c7b-91582ca292ef}" ma:internalName="TaxCatchAll" ma:showField="CatchAllData" ma:web="e4afe8a7-656c-436e-96aa-f03531dd2d5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d19a59f-5fa1-4ddd-910e-e3761b80321e">
      <Terms xmlns="http://schemas.microsoft.com/office/infopath/2007/PartnerControls"/>
    </lcf76f155ced4ddcb4097134ff3c332f>
    <TaxCatchAll xmlns="e4afe8a7-656c-436e-96aa-f03531dd2d5c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14530E6-68B3-4667-BAF3-B6A34189C562}"/>
</file>

<file path=customXml/itemProps2.xml><?xml version="1.0" encoding="utf-8"?>
<ds:datastoreItem xmlns:ds="http://schemas.openxmlformats.org/officeDocument/2006/customXml" ds:itemID="{B24178A4-671D-47C4-B259-BF834645BFBB}"/>
</file>

<file path=customXml/itemProps3.xml><?xml version="1.0" encoding="utf-8"?>
<ds:datastoreItem xmlns:ds="http://schemas.openxmlformats.org/officeDocument/2006/customXml" ds:itemID="{E540BE4B-6C67-4164-AB5A-2079A4DECCF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Workiva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Workiva</dc:creator>
  <cp:keywords>wDesk</cp:keywords>
  <dc:description/>
  <cp:lastModifiedBy>Balaji Prasad</cp:lastModifiedBy>
  <cp:revision>2</cp:revision>
  <dcterms:created xsi:type="dcterms:W3CDTF">2026-05-06T09:53:37Z</dcterms:created>
  <dcterms:modified xsi:type="dcterms:W3CDTF">2026-05-06T16:53:50Z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0x0101008B52E3002B8E8D4183A15AF5728113F7</vt:lpwstr>
  </property>
  <property fmtid="{D5CDD505-2E9C-101B-9397-08002B2CF9AE}" pid="3" name="MediaServiceImageTags">
    <vt:lpwstr/>
  </property>
</Properties>
</file>